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OBDELOVALEC LESA- NPI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<sst xmlns="http://schemas.openxmlformats.org/spreadsheetml/2006/main" count="47" uniqueCount="44">
  <si>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1. letnik</t>
  </si>
  <si>
    <t>2. letnik</t>
  </si>
  <si>
    <t>SKUPNO</t>
  </si>
  <si>
    <t>skupno</t>
  </si>
  <si>
    <t xml:space="preserve">Kreditne </t>
  </si>
  <si>
    <t>P R E D M E T I</t>
  </si>
  <si>
    <t>št. ur na</t>
  </si>
  <si>
    <t>št. ur. v</t>
  </si>
  <si>
    <t>št. ur</t>
  </si>
  <si>
    <t>točke</t>
  </si>
  <si>
    <t>teden</t>
  </si>
  <si>
    <t>leto</t>
  </si>
  <si>
    <t>ted.predm.</t>
  </si>
  <si>
    <t>MŠŠ</t>
  </si>
  <si>
    <t>KT</t>
  </si>
  <si>
    <t>A - Splošno-izobraževalni predmeti</t>
  </si>
  <si>
    <t>Slovenščina</t>
  </si>
  <si>
    <t>Matematika</t>
  </si>
  <si>
    <t>Družboslovje in naravoslovje</t>
  </si>
  <si>
    <t>Športna vzgoja</t>
  </si>
  <si>
    <t>Skupaj A</t>
  </si>
  <si>
    <t>B - Strokovni moduli</t>
  </si>
  <si>
    <t>TZL-temeljna znanja lesarstva</t>
  </si>
  <si>
    <t>TZLp-praktični pouk</t>
  </si>
  <si>
    <t>ROL-ročna obdelava lesa</t>
  </si>
  <si>
    <t>ROLp- praktični pouk</t>
  </si>
  <si>
    <t>PII-priprava in izdelava izdelka</t>
  </si>
  <si>
    <t>PIIp-priprava in izdelava izdelka</t>
  </si>
  <si>
    <t>Skupaj B</t>
  </si>
  <si>
    <t>Skupaj A+B</t>
  </si>
  <si>
    <t>od tega praktični pouk</t>
  </si>
  <si>
    <t>E - Odprti kurikul</t>
  </si>
  <si>
    <t>Skupaj E</t>
  </si>
  <si>
    <t>Skupaj tedensko ur</t>
  </si>
  <si>
    <t>Skupaj praktični pouk</t>
  </si>
  <si>
    <t>Št. tednov pouka</t>
  </si>
  <si>
    <t>Št. tednov PUD</t>
  </si>
  <si>
    <t>Št. tednov interesnih dejavnosti</t>
  </si>
  <si>
    <t>Skupno število tednov izobraževanja</t>
  </si>
  <si>
    <t>FPLp-furniranje plošč</t>
  </si>
  <si>
    <t>PRVp-praktične veščine</t>
  </si>
  <si>
    <t>SOL2p</t>
  </si>
  <si>
    <t>SOL2-strojna obdelava lesa</t>
  </si>
  <si>
    <t xml:space="preserve">NPI program OBDELOVALEC LESA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</si>
</sst>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0"/>
      <name val="Arial"/>
      <family val="0"/>
    </font>
    <font>
      <b/>
      <sz val="16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 style="hair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/>
      <right style="hair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26" xfId="0" applyFont="1" applyBorder="1" applyAlignment="1">
      <alignment/>
    </xf>
    <xf numFmtId="164" fontId="0" fillId="0" borderId="14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7" xfId="0" applyFont="1" applyBorder="1" applyAlignment="1">
      <alignment/>
    </xf>
    <xf numFmtId="164" fontId="0" fillId="0" borderId="18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164" fontId="3" fillId="0" borderId="24" xfId="0" applyNumberFormat="1" applyFont="1" applyFill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/>
    </xf>
    <xf numFmtId="164" fontId="10" fillId="0" borderId="25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27" xfId="0" applyFont="1" applyBorder="1" applyAlignment="1">
      <alignment/>
    </xf>
    <xf numFmtId="164" fontId="11" fillId="0" borderId="18" xfId="0" applyNumberFormat="1" applyFont="1" applyFill="1" applyBorder="1" applyAlignment="1">
      <alignment horizontal="center"/>
    </xf>
    <xf numFmtId="164" fontId="12" fillId="0" borderId="18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164" fontId="3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0" borderId="29" xfId="0" applyFont="1" applyFill="1" applyBorder="1" applyAlignment="1">
      <alignment/>
    </xf>
    <xf numFmtId="164" fontId="13" fillId="0" borderId="30" xfId="0" applyNumberFormat="1" applyFont="1" applyFill="1" applyBorder="1" applyAlignment="1">
      <alignment horizontal="center"/>
    </xf>
    <xf numFmtId="164" fontId="14" fillId="0" borderId="31" xfId="0" applyNumberFormat="1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/>
    </xf>
    <xf numFmtId="164" fontId="9" fillId="0" borderId="33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164" fontId="3" fillId="0" borderId="34" xfId="0" applyNumberFormat="1" applyFont="1" applyFill="1" applyBorder="1" applyAlignment="1">
      <alignment horizontal="center"/>
    </xf>
    <xf numFmtId="164" fontId="10" fillId="0" borderId="34" xfId="0" applyNumberFormat="1" applyFont="1" applyFill="1" applyBorder="1" applyAlignment="1">
      <alignment horizontal="center"/>
    </xf>
    <xf numFmtId="164" fontId="10" fillId="0" borderId="35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1" fontId="3" fillId="0" borderId="36" xfId="0" applyNumberFormat="1" applyFont="1" applyFill="1" applyBorder="1" applyAlignment="1">
      <alignment horizontal="center"/>
    </xf>
    <xf numFmtId="1" fontId="10" fillId="0" borderId="37" xfId="0" applyNumberFormat="1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1" fontId="10" fillId="0" borderId="39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164" fontId="10" fillId="0" borderId="31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164" fontId="10" fillId="0" borderId="32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/>
    </xf>
    <xf numFmtId="164" fontId="13" fillId="0" borderId="34" xfId="0" applyNumberFormat="1" applyFont="1" applyFill="1" applyBorder="1" applyAlignment="1">
      <alignment horizontal="center"/>
    </xf>
    <xf numFmtId="164" fontId="14" fillId="0" borderId="34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46" xfId="0" applyFont="1" applyBorder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K15" sqref="K15"/>
    </sheetView>
  </sheetViews>
  <sheetFormatPr defaultColWidth="9.140625" defaultRowHeight="12.75"/>
  <cols>
    <col min="1" max="1" width="35.140625" style="0" bestFit="1" customWidth="1"/>
  </cols>
  <sheetData>
    <row r="1" spans="1:8" ht="13.5" thickBot="1">
      <c r="A1" s="1"/>
      <c r="B1" s="1"/>
      <c r="C1" s="1"/>
      <c r="D1" s="1"/>
      <c r="E1" s="1"/>
      <c r="F1" s="1"/>
      <c r="G1" s="2"/>
      <c r="H1" s="2"/>
    </row>
    <row r="2" spans="1:8" ht="21" thickBot="1">
      <c r="A2" s="87" t="s">
        <v>43</v>
      </c>
      <c r="B2" s="88"/>
      <c r="C2" s="88"/>
      <c r="D2" s="88"/>
      <c r="E2" s="88"/>
      <c r="F2" s="88"/>
      <c r="G2" s="88"/>
      <c r="H2" s="89"/>
    </row>
    <row r="3" spans="1:8" ht="15.75" thickBot="1">
      <c r="A3" s="3"/>
      <c r="B3" s="4"/>
      <c r="C3" s="4"/>
      <c r="D3" s="4"/>
      <c r="E3" s="4"/>
      <c r="F3" s="4"/>
      <c r="G3" s="2"/>
      <c r="H3" s="2"/>
    </row>
    <row r="4" spans="1:8" ht="12.75">
      <c r="A4" s="5"/>
      <c r="B4" s="6" t="s">
        <v>0</v>
      </c>
      <c r="C4" s="7"/>
      <c r="D4" s="6" t="s">
        <v>1</v>
      </c>
      <c r="E4" s="7"/>
      <c r="F4" s="8" t="s">
        <v>2</v>
      </c>
      <c r="G4" s="9" t="s">
        <v>3</v>
      </c>
      <c r="H4" s="10" t="s">
        <v>4</v>
      </c>
    </row>
    <row r="5" spans="1:8" ht="12.75">
      <c r="A5" s="11" t="s">
        <v>5</v>
      </c>
      <c r="B5" s="12" t="s">
        <v>6</v>
      </c>
      <c r="C5" s="12"/>
      <c r="D5" s="13" t="s">
        <v>6</v>
      </c>
      <c r="E5" s="12"/>
      <c r="F5" s="14" t="s">
        <v>7</v>
      </c>
      <c r="G5" s="15" t="s">
        <v>8</v>
      </c>
      <c r="H5" s="16" t="s">
        <v>9</v>
      </c>
    </row>
    <row r="6" spans="1:8" ht="13.5" thickBot="1">
      <c r="A6" s="17"/>
      <c r="B6" s="18" t="s">
        <v>10</v>
      </c>
      <c r="C6" s="19" t="s">
        <v>11</v>
      </c>
      <c r="D6" s="18" t="s">
        <v>10</v>
      </c>
      <c r="E6" s="19" t="s">
        <v>11</v>
      </c>
      <c r="F6" s="20" t="s">
        <v>12</v>
      </c>
      <c r="G6" s="21" t="s">
        <v>13</v>
      </c>
      <c r="H6" s="22" t="s">
        <v>14</v>
      </c>
    </row>
    <row r="7" spans="1:8" ht="13.5" thickBot="1">
      <c r="A7" s="23" t="s">
        <v>15</v>
      </c>
      <c r="B7" s="4"/>
      <c r="C7" s="4"/>
      <c r="D7" s="4"/>
      <c r="E7" s="4"/>
      <c r="F7" s="4"/>
      <c r="G7" s="2"/>
      <c r="H7" s="2"/>
    </row>
    <row r="8" spans="1:8" ht="12.75">
      <c r="A8" s="24" t="s">
        <v>16</v>
      </c>
      <c r="B8" s="25">
        <v>2.5</v>
      </c>
      <c r="C8" s="26">
        <f>B8*$C$36</f>
        <v>85</v>
      </c>
      <c r="D8" s="25">
        <v>2</v>
      </c>
      <c r="E8" s="26">
        <f>D8*$E$36</f>
        <v>64</v>
      </c>
      <c r="F8" s="26">
        <f>C8+E8</f>
        <v>149</v>
      </c>
      <c r="G8" s="27">
        <v>155</v>
      </c>
      <c r="H8" s="28">
        <v>7</v>
      </c>
    </row>
    <row r="9" spans="1:8" ht="12.75">
      <c r="A9" s="29" t="s">
        <v>17</v>
      </c>
      <c r="B9" s="30">
        <v>3</v>
      </c>
      <c r="C9" s="31">
        <v>102</v>
      </c>
      <c r="D9" s="30">
        <v>2</v>
      </c>
      <c r="E9" s="31">
        <f>D9*$E$36</f>
        <v>64</v>
      </c>
      <c r="F9" s="31">
        <f>C9+E9</f>
        <v>166</v>
      </c>
      <c r="G9" s="32">
        <v>157</v>
      </c>
      <c r="H9" s="33">
        <v>7</v>
      </c>
    </row>
    <row r="10" spans="1:8" ht="12.75">
      <c r="A10" s="29" t="s">
        <v>18</v>
      </c>
      <c r="B10" s="30">
        <v>3</v>
      </c>
      <c r="C10" s="31">
        <v>119</v>
      </c>
      <c r="D10" s="30">
        <v>4</v>
      </c>
      <c r="E10" s="31">
        <f>D10*$E$36</f>
        <v>128</v>
      </c>
      <c r="F10" s="31">
        <f>C10+E10</f>
        <v>247</v>
      </c>
      <c r="G10" s="34">
        <v>248</v>
      </c>
      <c r="H10" s="35">
        <v>14</v>
      </c>
    </row>
    <row r="11" spans="1:8" ht="12.75">
      <c r="A11" s="29" t="s">
        <v>19</v>
      </c>
      <c r="B11" s="30">
        <v>2</v>
      </c>
      <c r="C11" s="31">
        <f>B11*$C$36</f>
        <v>68</v>
      </c>
      <c r="D11" s="30">
        <v>2</v>
      </c>
      <c r="E11" s="31">
        <f>D11*$E$36</f>
        <v>64</v>
      </c>
      <c r="F11" s="31">
        <f>C11+E11</f>
        <v>132</v>
      </c>
      <c r="G11" s="34">
        <v>124</v>
      </c>
      <c r="H11" s="35">
        <v>6</v>
      </c>
    </row>
    <row r="12" spans="1:8" ht="13.5" thickBot="1">
      <c r="A12" s="36" t="s">
        <v>20</v>
      </c>
      <c r="B12" s="37">
        <f aca="true" t="shared" si="0" ref="B12:H12">SUM(B8:B11)</f>
        <v>10.5</v>
      </c>
      <c r="C12" s="38">
        <f>SUM(C8:C11)</f>
        <v>374</v>
      </c>
      <c r="D12" s="37">
        <f t="shared" si="0"/>
        <v>10</v>
      </c>
      <c r="E12" s="38">
        <f t="shared" si="0"/>
        <v>320</v>
      </c>
      <c r="F12" s="38">
        <f t="shared" si="0"/>
        <v>694</v>
      </c>
      <c r="G12" s="38">
        <f t="shared" si="0"/>
        <v>684</v>
      </c>
      <c r="H12" s="39">
        <f t="shared" si="0"/>
        <v>34</v>
      </c>
    </row>
    <row r="13" spans="1:8" ht="12.75">
      <c r="A13" s="40"/>
      <c r="B13" s="41"/>
      <c r="C13" s="42"/>
      <c r="D13" s="41"/>
      <c r="E13" s="42"/>
      <c r="F13" s="42"/>
      <c r="G13" s="2"/>
      <c r="H13" s="2"/>
    </row>
    <row r="14" spans="1:8" ht="13.5" thickBot="1">
      <c r="A14" s="23" t="s">
        <v>21</v>
      </c>
      <c r="B14" s="43"/>
      <c r="C14" s="43"/>
      <c r="D14" s="43"/>
      <c r="E14" s="44"/>
      <c r="F14" s="43"/>
      <c r="G14" s="2"/>
      <c r="H14" s="2"/>
    </row>
    <row r="15" spans="1:8" ht="12.75">
      <c r="A15" s="24" t="s">
        <v>22</v>
      </c>
      <c r="B15" s="25">
        <v>2</v>
      </c>
      <c r="C15" s="26">
        <f>B15*$C$36</f>
        <v>68</v>
      </c>
      <c r="D15" s="25"/>
      <c r="E15" s="26">
        <f aca="true" t="shared" si="1" ref="E15:E22">D15*$E$36</f>
        <v>0</v>
      </c>
      <c r="F15" s="26">
        <f>C15+C16</f>
        <v>221</v>
      </c>
      <c r="G15" s="27">
        <v>218</v>
      </c>
      <c r="H15" s="28">
        <v>12</v>
      </c>
    </row>
    <row r="16" spans="1:8" ht="13.5" thickBot="1">
      <c r="A16" s="45" t="s">
        <v>23</v>
      </c>
      <c r="B16" s="30">
        <v>4.5</v>
      </c>
      <c r="C16" s="31">
        <f>(B16)*$C$36</f>
        <v>153</v>
      </c>
      <c r="D16" s="30"/>
      <c r="E16" s="31">
        <f t="shared" si="1"/>
        <v>0</v>
      </c>
      <c r="F16" s="31"/>
      <c r="G16" s="32"/>
      <c r="H16" s="33"/>
    </row>
    <row r="17" spans="1:8" ht="12.75">
      <c r="A17" s="29" t="s">
        <v>24</v>
      </c>
      <c r="B17" s="30">
        <v>2</v>
      </c>
      <c r="C17" s="26">
        <f>B17*$C$36</f>
        <v>68</v>
      </c>
      <c r="D17" s="30"/>
      <c r="E17" s="31">
        <f t="shared" si="1"/>
        <v>0</v>
      </c>
      <c r="F17" s="26">
        <f>C17+C18</f>
        <v>221</v>
      </c>
      <c r="G17" s="32">
        <v>218</v>
      </c>
      <c r="H17" s="33">
        <v>12</v>
      </c>
    </row>
    <row r="18" spans="1:8" ht="13.5" thickBot="1">
      <c r="A18" s="45" t="s">
        <v>25</v>
      </c>
      <c r="B18" s="30">
        <v>4.5</v>
      </c>
      <c r="C18" s="31">
        <f>(B18)*$C$36</f>
        <v>153</v>
      </c>
      <c r="D18" s="30"/>
      <c r="E18" s="31">
        <f t="shared" si="1"/>
        <v>0</v>
      </c>
      <c r="F18" s="31"/>
      <c r="G18" s="32"/>
      <c r="H18" s="33"/>
    </row>
    <row r="19" spans="1:8" ht="13.5" thickBot="1">
      <c r="A19" s="90" t="s">
        <v>42</v>
      </c>
      <c r="B19" s="91"/>
      <c r="C19" s="92"/>
      <c r="D19" s="30">
        <v>2.5</v>
      </c>
      <c r="E19" s="26">
        <f t="shared" si="1"/>
        <v>80</v>
      </c>
      <c r="F19" s="26">
        <f>E19+E20</f>
        <v>224</v>
      </c>
      <c r="G19" s="32">
        <v>218</v>
      </c>
      <c r="H19" s="33">
        <v>12</v>
      </c>
    </row>
    <row r="20" spans="1:8" ht="13.5" thickBot="1">
      <c r="A20" s="93" t="s">
        <v>41</v>
      </c>
      <c r="B20" s="94"/>
      <c r="C20" s="95"/>
      <c r="D20" s="46">
        <v>4.5</v>
      </c>
      <c r="E20" s="26">
        <f>D20*$E$36</f>
        <v>144</v>
      </c>
      <c r="F20" s="26"/>
      <c r="G20" s="32"/>
      <c r="H20" s="33"/>
    </row>
    <row r="21" spans="1:8" ht="13.5" thickBot="1">
      <c r="A21" s="29" t="s">
        <v>26</v>
      </c>
      <c r="B21" s="46"/>
      <c r="C21" s="47"/>
      <c r="D21" s="30">
        <v>2.5</v>
      </c>
      <c r="E21" s="31">
        <f t="shared" si="1"/>
        <v>80</v>
      </c>
      <c r="F21" s="26">
        <f>E21+E22</f>
        <v>224</v>
      </c>
      <c r="G21" s="32">
        <v>218</v>
      </c>
      <c r="H21" s="33">
        <v>12</v>
      </c>
    </row>
    <row r="22" spans="1:8" ht="13.5" thickBot="1">
      <c r="A22" s="45" t="s">
        <v>27</v>
      </c>
      <c r="B22" s="30"/>
      <c r="C22" s="31"/>
      <c r="D22" s="46">
        <v>4.5</v>
      </c>
      <c r="E22" s="31">
        <f t="shared" si="1"/>
        <v>144</v>
      </c>
      <c r="F22" s="26"/>
      <c r="G22" s="32"/>
      <c r="H22" s="33"/>
    </row>
    <row r="23" spans="1:8" ht="12.75">
      <c r="A23" s="48" t="s">
        <v>28</v>
      </c>
      <c r="B23" s="49">
        <f aca="true" t="shared" si="2" ref="B23:H23">SUM(B15:B22)</f>
        <v>13</v>
      </c>
      <c r="C23" s="50">
        <f t="shared" si="2"/>
        <v>442</v>
      </c>
      <c r="D23" s="49">
        <f t="shared" si="2"/>
        <v>14</v>
      </c>
      <c r="E23" s="50">
        <f t="shared" si="2"/>
        <v>448</v>
      </c>
      <c r="F23" s="50">
        <f t="shared" si="2"/>
        <v>890</v>
      </c>
      <c r="G23" s="51">
        <f t="shared" si="2"/>
        <v>872</v>
      </c>
      <c r="H23" s="52">
        <f t="shared" si="2"/>
        <v>48</v>
      </c>
    </row>
    <row r="24" spans="1:8" ht="13.5" thickBot="1">
      <c r="A24" s="36" t="s">
        <v>29</v>
      </c>
      <c r="B24" s="37">
        <f aca="true" t="shared" si="3" ref="B24:H24">SUM(B12+B23)</f>
        <v>23.5</v>
      </c>
      <c r="C24" s="38">
        <f t="shared" si="3"/>
        <v>816</v>
      </c>
      <c r="D24" s="37">
        <f t="shared" si="3"/>
        <v>24</v>
      </c>
      <c r="E24" s="38">
        <f t="shared" si="3"/>
        <v>768</v>
      </c>
      <c r="F24" s="38">
        <f t="shared" si="3"/>
        <v>1584</v>
      </c>
      <c r="G24" s="38">
        <f t="shared" si="3"/>
        <v>1556</v>
      </c>
      <c r="H24" s="39">
        <f t="shared" si="3"/>
        <v>82</v>
      </c>
    </row>
    <row r="25" spans="1:8" ht="13.5" thickBot="1">
      <c r="A25" s="40"/>
      <c r="B25" s="41"/>
      <c r="C25" s="42"/>
      <c r="D25" s="41"/>
      <c r="E25" s="42"/>
      <c r="F25" s="42"/>
      <c r="G25" s="2"/>
      <c r="H25" s="2"/>
    </row>
    <row r="26" spans="1:8" ht="13.5" thickBot="1">
      <c r="A26" s="53" t="s">
        <v>30</v>
      </c>
      <c r="B26" s="54">
        <f>SUM(B16+B18)</f>
        <v>9</v>
      </c>
      <c r="C26" s="55">
        <f>B26*$C$36</f>
        <v>306</v>
      </c>
      <c r="D26" s="54">
        <f>SUM(D20+D22)</f>
        <v>9</v>
      </c>
      <c r="E26" s="55">
        <f>D26*$E$36</f>
        <v>288</v>
      </c>
      <c r="F26" s="56">
        <f>C26+E26</f>
        <v>594</v>
      </c>
      <c r="G26" s="2"/>
      <c r="H26" s="2"/>
    </row>
    <row r="27" spans="1:8" ht="12.75">
      <c r="A27" s="43"/>
      <c r="B27" s="57"/>
      <c r="C27" s="58"/>
      <c r="D27" s="57"/>
      <c r="E27" s="58"/>
      <c r="F27" s="42"/>
      <c r="G27" s="2"/>
      <c r="H27" s="2"/>
    </row>
    <row r="28" spans="1:8" ht="13.5" thickBot="1">
      <c r="A28" s="23" t="s">
        <v>31</v>
      </c>
      <c r="B28" s="57"/>
      <c r="C28" s="58"/>
      <c r="D28" s="57"/>
      <c r="E28" s="58"/>
      <c r="F28" s="42"/>
      <c r="G28" s="2"/>
      <c r="H28" s="2"/>
    </row>
    <row r="29" spans="1:8" ht="12.75">
      <c r="A29" s="59" t="s">
        <v>39</v>
      </c>
      <c r="B29" s="46">
        <v>0</v>
      </c>
      <c r="C29" s="31">
        <f>B29*$C$36</f>
        <v>0</v>
      </c>
      <c r="D29" s="46">
        <v>2</v>
      </c>
      <c r="E29" s="31">
        <f>D29*$E$36</f>
        <v>64</v>
      </c>
      <c r="F29" s="26">
        <f>SUM(E29)</f>
        <v>64</v>
      </c>
      <c r="G29" s="32">
        <v>64</v>
      </c>
      <c r="H29" s="33">
        <v>3</v>
      </c>
    </row>
    <row r="30" spans="1:8" ht="13.5" thickBot="1">
      <c r="A30" s="59" t="s">
        <v>40</v>
      </c>
      <c r="B30" s="46">
        <v>7</v>
      </c>
      <c r="C30" s="31">
        <f>B30*$C$36</f>
        <v>238</v>
      </c>
      <c r="D30" s="46">
        <v>4</v>
      </c>
      <c r="E30" s="31">
        <f>D30*$E$36</f>
        <v>128</v>
      </c>
      <c r="F30" s="60">
        <f>SUM(E30+C30)</f>
        <v>366</v>
      </c>
      <c r="G30" s="32">
        <v>366</v>
      </c>
      <c r="H30" s="33">
        <v>23</v>
      </c>
    </row>
    <row r="31" spans="1:8" ht="13.5" thickBot="1">
      <c r="A31" s="61" t="s">
        <v>32</v>
      </c>
      <c r="B31" s="62">
        <f>SUM(B29:B30)</f>
        <v>7</v>
      </c>
      <c r="C31" s="63">
        <f>SUM(C29:C30)</f>
        <v>238</v>
      </c>
      <c r="D31" s="62">
        <f>SUM(D29:D30)</f>
        <v>6</v>
      </c>
      <c r="E31" s="63">
        <f>SUM(E29:E30)</f>
        <v>192</v>
      </c>
      <c r="F31" s="64">
        <f>SUM(F29:F30)</f>
        <v>430</v>
      </c>
      <c r="G31" s="65">
        <v>448</v>
      </c>
      <c r="H31" s="66">
        <f>SUM(H29:H30)</f>
        <v>26</v>
      </c>
    </row>
    <row r="32" spans="1:8" ht="13.5" thickBot="1">
      <c r="A32" s="67"/>
      <c r="B32" s="68"/>
      <c r="C32" s="69"/>
      <c r="D32" s="70"/>
      <c r="E32" s="69"/>
      <c r="F32" s="71"/>
      <c r="G32" s="2"/>
      <c r="H32" s="2"/>
    </row>
    <row r="33" spans="1:8" ht="13.5" thickBot="1">
      <c r="A33" s="61" t="s">
        <v>33</v>
      </c>
      <c r="B33" s="72">
        <f aca="true" t="shared" si="4" ref="B33:H33">SUM(B24+B31)</f>
        <v>30.5</v>
      </c>
      <c r="C33" s="73">
        <f t="shared" si="4"/>
        <v>1054</v>
      </c>
      <c r="D33" s="74">
        <f t="shared" si="4"/>
        <v>30</v>
      </c>
      <c r="E33" s="73">
        <f t="shared" si="4"/>
        <v>960</v>
      </c>
      <c r="F33" s="75">
        <f t="shared" si="4"/>
        <v>2014</v>
      </c>
      <c r="G33" s="75">
        <f t="shared" si="4"/>
        <v>2004</v>
      </c>
      <c r="H33" s="75">
        <f t="shared" si="4"/>
        <v>108</v>
      </c>
    </row>
    <row r="34" spans="1:8" ht="13.5" thickBot="1">
      <c r="A34" s="76" t="s">
        <v>34</v>
      </c>
      <c r="B34" s="77">
        <v>2.5</v>
      </c>
      <c r="C34" s="78">
        <f>B34*C36</f>
        <v>85</v>
      </c>
      <c r="D34" s="77">
        <f>D26+D30+D29-1</f>
        <v>14</v>
      </c>
      <c r="E34" s="78">
        <f>D34*E36</f>
        <v>448</v>
      </c>
      <c r="F34" s="56">
        <f>C34+E34</f>
        <v>533</v>
      </c>
      <c r="G34" s="2"/>
      <c r="H34" s="2"/>
    </row>
    <row r="35" spans="1:8" ht="13.5" thickBot="1">
      <c r="A35" s="67"/>
      <c r="B35" s="57"/>
      <c r="C35" s="42"/>
      <c r="D35" s="41"/>
      <c r="E35" s="42"/>
      <c r="F35" s="42"/>
      <c r="G35" s="2"/>
      <c r="H35" s="2"/>
    </row>
    <row r="36" spans="1:8" ht="12.75">
      <c r="A36" s="79" t="s">
        <v>35</v>
      </c>
      <c r="B36" s="80"/>
      <c r="C36" s="80">
        <v>34</v>
      </c>
      <c r="D36" s="80"/>
      <c r="E36" s="80">
        <v>32</v>
      </c>
      <c r="F36" s="81">
        <f>C36+E36</f>
        <v>66</v>
      </c>
      <c r="G36" s="2"/>
      <c r="H36" s="2"/>
    </row>
    <row r="37" spans="1:8" ht="12.75">
      <c r="A37" s="82" t="s">
        <v>36</v>
      </c>
      <c r="B37" s="83"/>
      <c r="C37" s="83">
        <v>2</v>
      </c>
      <c r="D37" s="83"/>
      <c r="E37" s="83">
        <v>2</v>
      </c>
      <c r="F37" s="84">
        <f>C37+E37</f>
        <v>4</v>
      </c>
      <c r="G37" s="2"/>
      <c r="H37" s="2"/>
    </row>
    <row r="38" spans="1:8" ht="12.75">
      <c r="A38" s="82" t="s">
        <v>37</v>
      </c>
      <c r="B38" s="83"/>
      <c r="C38" s="83">
        <v>2</v>
      </c>
      <c r="D38" s="83"/>
      <c r="E38" s="83">
        <v>1</v>
      </c>
      <c r="F38" s="84">
        <f>C38+E38</f>
        <v>3</v>
      </c>
      <c r="G38" s="2"/>
      <c r="H38" s="2"/>
    </row>
    <row r="39" spans="1:8" ht="13.5" thickBot="1">
      <c r="A39" s="36" t="s">
        <v>38</v>
      </c>
      <c r="B39" s="85"/>
      <c r="C39" s="85">
        <f>SUM(C36:C38)</f>
        <v>38</v>
      </c>
      <c r="D39" s="85"/>
      <c r="E39" s="85">
        <f>SUM(E36:E38)</f>
        <v>35</v>
      </c>
      <c r="F39" s="86">
        <f>SUM(F36:F38)</f>
        <v>73</v>
      </c>
      <c r="G39" s="2"/>
      <c r="H39" s="2"/>
    </row>
    <row r="40" spans="1:8" ht="12.75">
      <c r="A40" s="1"/>
      <c r="B40" s="1"/>
      <c r="C40" s="1"/>
      <c r="D40" s="1"/>
      <c r="E40" s="1"/>
      <c r="F40" s="1"/>
      <c r="G40" s="2"/>
      <c r="H40" s="2"/>
    </row>
  </sheetData>
  <sheetProtection/>
  <mergeCells count="3">
    <mergeCell ref="A2:H2"/>
    <mergeCell ref="A19:C19"/>
    <mergeCell ref="A20:C20"/>
  </mergeCells>
  <printOptions/>
  <pageMargins left="0.35433070866141736" right="0.1968503937007874" top="0.7874015748031497" bottom="0.7874015748031497" header="0" footer="0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ŠC 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</dc:creator>
  <cp:keywords/>
  <dc:description/>
  <cp:lastModifiedBy>Damjana Gruden</cp:lastModifiedBy>
  <cp:lastPrinted>2017-09-22T05:21:46Z</cp:lastPrinted>
  <dcterms:created xsi:type="dcterms:W3CDTF">2013-07-12T07:11:47Z</dcterms:created>
  <dcterms:modified xsi:type="dcterms:W3CDTF">2020-12-02T11:15:51Z</dcterms:modified>
  <cp:category/>
  <cp:version/>
  <cp:contentType/>
  <cp:contentStatus/>
</cp:coreProperties>
</file>